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360" yWindow="120" windowWidth="20115" windowHeight="87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8" i="1" l="1"/>
  <c r="E18" i="1" s="1"/>
  <c r="G18" i="1" s="1"/>
  <c r="D17" i="1"/>
  <c r="E17" i="1" s="1"/>
  <c r="G17" i="1" s="1"/>
  <c r="D16" i="1"/>
  <c r="E16" i="1" s="1"/>
  <c r="G16" i="1" s="1"/>
  <c r="D15" i="1"/>
  <c r="E15" i="1" s="1"/>
  <c r="G15" i="1" s="1"/>
  <c r="D14" i="1"/>
  <c r="E14" i="1" s="1"/>
  <c r="G14" i="1" s="1"/>
  <c r="D13" i="1"/>
  <c r="E13" i="1" s="1"/>
  <c r="G13" i="1" s="1"/>
  <c r="D12" i="1"/>
  <c r="E12" i="1" s="1"/>
  <c r="G12" i="1" s="1"/>
  <c r="D11" i="1"/>
  <c r="E11" i="1" s="1"/>
  <c r="G11" i="1" s="1"/>
  <c r="D10" i="1"/>
  <c r="E10" i="1" s="1"/>
  <c r="G10" i="1" s="1"/>
  <c r="D9" i="1"/>
  <c r="E9" i="1" s="1"/>
  <c r="G9" i="1" s="1"/>
  <c r="D8" i="1"/>
  <c r="E8" i="1" s="1"/>
  <c r="G8" i="1" s="1"/>
  <c r="D7" i="1"/>
  <c r="E7" i="1" s="1"/>
  <c r="F7" i="1" s="1"/>
  <c r="F8" i="1" l="1"/>
  <c r="G7" i="1"/>
  <c r="H7" i="1" s="1"/>
  <c r="H8" i="1" l="1"/>
  <c r="F9" i="1"/>
  <c r="H9" i="1" l="1"/>
  <c r="F10" i="1"/>
  <c r="H10" i="1" l="1"/>
  <c r="F11" i="1"/>
  <c r="H11" i="1" l="1"/>
  <c r="F12" i="1"/>
  <c r="F13" i="1" l="1"/>
  <c r="H12" i="1"/>
  <c r="H13" i="1" l="1"/>
  <c r="F14" i="1"/>
  <c r="H14" i="1" l="1"/>
  <c r="F15" i="1"/>
  <c r="F16" i="1" l="1"/>
  <c r="H15" i="1"/>
  <c r="H16" i="1" l="1"/>
  <c r="F17" i="1"/>
  <c r="H17" i="1" l="1"/>
  <c r="F18" i="1"/>
  <c r="H18" i="1" s="1"/>
</calcChain>
</file>

<file path=xl/sharedStrings.xml><?xml version="1.0" encoding="utf-8"?>
<sst xmlns="http://schemas.openxmlformats.org/spreadsheetml/2006/main" count="15" uniqueCount="15">
  <si>
    <t>Time Period</t>
  </si>
  <si>
    <t>x</t>
  </si>
  <si>
    <t>Tracking Signal</t>
  </si>
  <si>
    <t>Actual Demand (At)</t>
  </si>
  <si>
    <t>Linear Regression Forecast (Ft)</t>
  </si>
  <si>
    <t>(At - Ft)</t>
  </si>
  <si>
    <t>│At - Ft│</t>
  </si>
  <si>
    <t>568.89 + 366.56*xi</t>
  </si>
  <si>
    <r>
      <t>y</t>
    </r>
    <r>
      <rPr>
        <b/>
        <vertAlign val="subscript"/>
        <sz val="11"/>
        <color theme="1"/>
        <rFont val="Calibri"/>
        <family val="2"/>
        <scheme val="minor"/>
      </rPr>
      <t>c</t>
    </r>
  </si>
  <si>
    <t>a</t>
  </si>
  <si>
    <t>b</t>
  </si>
  <si>
    <t>CSE</t>
  </si>
  <si>
    <t>=(F8/G8)</t>
  </si>
  <si>
    <t>=(F7+E8)</t>
  </si>
  <si>
    <t>Chapter 13-Example 13: Tracking Signals for the Milton Tile and Carpet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</si>
</sst>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2" fontId="3" fillId="0" borderId="0" xfId="0" applyNumberFormat="1" applyFont="1"/>
    <xf numFmtId="2" fontId="4" fillId="0" borderId="0" xfId="0" quotePrefix="1" applyNumberFormat="1" applyFont="1"/>
    <xf numFmtId="0" fontId="4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dPt>
            <c:idx val="3"/>
            <c:marker>
              <c:spPr>
                <a:solidFill>
                  <a:schemeClr val="accent6">
                    <a:lumMod val="75000"/>
                  </a:schemeClr>
                </a:solidFill>
                <a:effectLst>
                  <a:outerShdw blurRad="50800" dist="50800" dir="5400000" algn="ctr" rotWithShape="0">
                    <a:schemeClr val="bg1"/>
                  </a:outerShdw>
                </a:effectLst>
              </c:spPr>
            </c:marker>
            <c:bubble3D val="0"/>
            <c:spPr>
              <a:effectLst>
                <a:outerShdw blurRad="50800" dist="50800" dir="5400000" algn="ctr" rotWithShape="0">
                  <a:schemeClr val="bg1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1D6-4D2A-8FC6-886DA98F0A66}"/>
              </c:ext>
            </c:extLst>
          </c:dPt>
          <c:dPt>
            <c:idx val="5"/>
            <c:marker>
              <c:spPr>
                <a:solidFill>
                  <a:schemeClr val="accent6">
                    <a:lumMod val="75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1D6-4D2A-8FC6-886DA98F0A66}"/>
              </c:ext>
            </c:extLst>
          </c:dPt>
          <c:val>
            <c:numRef>
              <c:f>Sheet1!$H$7:$H$18</c:f>
              <c:numCache>
                <c:formatCode>0.00</c:formatCode>
                <c:ptCount val="12"/>
                <c:pt idx="0" formatCode="General">
                  <c:v>-1</c:v>
                </c:pt>
                <c:pt idx="1">
                  <c:v>-0.664270739742437</c:v>
                </c:pt>
                <c:pt idx="2">
                  <c:v>0.6415063843542913</c:v>
                </c:pt>
                <c:pt idx="3">
                  <c:v>9.3424081673506247</c:v>
                </c:pt>
                <c:pt idx="4">
                  <c:v>1.9041156927130252</c:v>
                </c:pt>
                <c:pt idx="5">
                  <c:v>7.4992433741191018</c:v>
                </c:pt>
                <c:pt idx="6">
                  <c:v>0.85863846293974733</c:v>
                </c:pt>
                <c:pt idx="7">
                  <c:v>9.2375226643763936E-2</c:v>
                </c:pt>
                <c:pt idx="8">
                  <c:v>1.0441539654509557</c:v>
                </c:pt>
                <c:pt idx="9">
                  <c:v>-7.5307722936827054E-2</c:v>
                </c:pt>
                <c:pt idx="10">
                  <c:v>-1.5565269307859537</c:v>
                </c:pt>
                <c:pt idx="11">
                  <c:v>2.2961484842740198E-3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D6-4D2A-8FC6-886DA98F0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56384"/>
        <c:axId val="70475776"/>
      </c:lineChart>
      <c:catAx>
        <c:axId val="6905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0475776"/>
        <c:crossesAt val="-5"/>
        <c:auto val="1"/>
        <c:lblAlgn val="ctr"/>
        <c:lblOffset val="100"/>
        <c:noMultiLvlLbl val="0"/>
      </c:catAx>
      <c:valAx>
        <c:axId val="704757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Tracking Signal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056384"/>
        <c:crossesAt val="1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1066800</xdr:colOff>
      <xdr:row>2</xdr:row>
      <xdr:rowOff>161925</xdr:rowOff>
    </xdr:from>
    <xdr:to>
      <xdr:col>3</xdr:col>
      <xdr:colOff>828675</xdr:colOff>
      <xdr:row>5</xdr:row>
      <xdr:rowOff>47625</xdr:rowOff>
    </xdr:to>
    <xdr:cxnSp macro="">
      <xdr:nvCxnSpPr>
        <xdr:cNvPr id="9" name="Straight Arrow Connector 8"/>
        <xdr:cNvCxnSpPr/>
      </xdr:nvCxnSpPr>
      <xdr:spPr>
        <a:xfrm>
          <a:off x="1847850" y="542925"/>
          <a:ext cx="2114550" cy="49530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652461</xdr:colOff>
      <xdr:row>20</xdr:row>
      <xdr:rowOff>95249</xdr:rowOff>
    </xdr:from>
    <xdr:to>
      <xdr:col>7</xdr:col>
      <xdr:colOff>857250</xdr:colOff>
      <xdr:row>40</xdr:row>
      <xdr:rowOff>161924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533401</xdr:colOff>
      <xdr:row>4</xdr:row>
      <xdr:rowOff>0</xdr:rowOff>
    </xdr:from>
    <xdr:to>
      <xdr:col>7</xdr:col>
      <xdr:colOff>704850</xdr:colOff>
      <xdr:row>7</xdr:row>
      <xdr:rowOff>57150</xdr:rowOff>
    </xdr:to>
    <xdr:cxnSp macro="">
      <xdr:nvCxnSpPr>
        <xdr:cNvPr id="3" name="Straight Arrow Connector 2"/>
        <xdr:cNvCxnSpPr/>
      </xdr:nvCxnSpPr>
      <xdr:spPr>
        <a:xfrm flipH="1" flipV="1">
          <a:off x="6791326" y="800100"/>
          <a:ext cx="781049" cy="6286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400050</xdr:colOff>
      <xdr:row>3</xdr:row>
      <xdr:rowOff>0</xdr:rowOff>
    </xdr:from>
    <xdr:to>
      <xdr:col>5</xdr:col>
      <xdr:colOff>400050</xdr:colOff>
      <xdr:row>7</xdr:row>
      <xdr:rowOff>57150</xdr:rowOff>
    </xdr:to>
    <xdr:cxnSp macro="">
      <xdr:nvCxnSpPr>
        <xdr:cNvPr id="4" name="Straight Arrow Connector 3"/>
        <xdr:cNvCxnSpPr/>
      </xdr:nvCxnSpPr>
      <xdr:spPr>
        <a:xfrm flipV="1">
          <a:off x="6048375" y="609600"/>
          <a:ext cx="0" cy="819150"/>
        </a:xfrm>
        <a:prstGeom prst="straightConnector1">
          <a:avLst/>
        </a:prstGeom>
        <a:ln w="2222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0.11267</cdr:x>
      <cdr:y>0.61387</cdr:y>
    </cdr:from>
    <cdr:to>
      <cdr:x>0.8649</cdr:x>
      <cdr:y>0.61676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83249" y="2379765"/>
          <a:ext cx="3894219" cy="11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0.11586</cdr:x>
      <cdr:y>0.38434</cdr:y>
    </cdr:from>
    <cdr:to>
      <cdr:x>0.8681</cdr:x>
      <cdr:y>0.38723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599803" y="1489965"/>
          <a:ext cx="3894219" cy="11203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0.11924</cdr:x>
      <cdr:y>0.84767</cdr:y>
    </cdr:from>
    <cdr:to>
      <cdr:x>0.86201</cdr:x>
      <cdr:y>0.8511</cdr:y>
    </cdr:to>
    <cdr:cxnSp macro="">
      <cdr:nvCxnSpPr>
        <cdr:cNvPr id="11" name="Straight Connector 10"/>
        <cdr:cNvCxnSpPr/>
      </cdr:nvCxnSpPr>
      <cdr:spPr>
        <a:xfrm xmlns:a="http://schemas.openxmlformats.org/drawingml/2006/main" flipV="1">
          <a:off x="617299" y="3286126"/>
          <a:ext cx="3845165" cy="1331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E3" sqref="E3"/>
    </sheetView>
  </sheetViews>
  <sheetFormatPr defaultRowHeight="15" x14ac:dyDescent="0.25"/>
  <cols>
    <col min="1" max="1" width="11.7109375" bestFit="1" customWidth="1"/>
    <col min="2" max="2" width="16.7109375" bestFit="1" customWidth="1"/>
    <col min="3" max="3" width="18.5703125" bestFit="1" customWidth="1"/>
    <col min="4" max="4" width="28.5703125" bestFit="1" customWidth="1"/>
    <col min="8" max="8" width="14.140625" bestFit="1" customWidth="1"/>
  </cols>
  <sheetData>
    <row r="1" spans="1:8" x14ac:dyDescent="0.25">
      <c r="A1" s="1" t="s">
        <v>14</v>
      </c>
    </row>
    <row r="2" spans="1:8" x14ac:dyDescent="0.25">
      <c r="A2" s="1"/>
    </row>
    <row r="3" spans="1:8" ht="18" x14ac:dyDescent="0.35">
      <c r="A3" s="1" t="s">
        <v>8</v>
      </c>
      <c r="B3" t="s">
        <v>7</v>
      </c>
      <c r="F3" s="5" t="s">
        <v>13</v>
      </c>
    </row>
    <row r="4" spans="1:8" x14ac:dyDescent="0.25">
      <c r="A4" s="1" t="s">
        <v>9</v>
      </c>
      <c r="B4">
        <v>568.89</v>
      </c>
      <c r="G4" s="4" t="s">
        <v>12</v>
      </c>
    </row>
    <row r="5" spans="1:8" x14ac:dyDescent="0.25">
      <c r="A5" s="1" t="s">
        <v>10</v>
      </c>
      <c r="B5">
        <v>366.56</v>
      </c>
    </row>
    <row r="6" spans="1:8" x14ac:dyDescent="0.25">
      <c r="A6" t="s">
        <v>0</v>
      </c>
      <c r="B6" t="s">
        <v>1</v>
      </c>
      <c r="C6" t="s">
        <v>3</v>
      </c>
      <c r="D6" t="s">
        <v>4</v>
      </c>
      <c r="E6" t="s">
        <v>5</v>
      </c>
      <c r="F6" t="s">
        <v>11</v>
      </c>
      <c r="G6" t="s">
        <v>6</v>
      </c>
      <c r="H6" s="2" t="s">
        <v>2</v>
      </c>
    </row>
    <row r="7" spans="1:8" x14ac:dyDescent="0.25">
      <c r="A7">
        <v>1</v>
      </c>
      <c r="B7">
        <v>18</v>
      </c>
      <c r="C7">
        <v>6000</v>
      </c>
      <c r="D7">
        <f>($B$4+($B$5*B7))</f>
        <v>7166.97</v>
      </c>
      <c r="E7">
        <f>(C7-D7)</f>
        <v>-1166.9700000000003</v>
      </c>
      <c r="F7">
        <f>E7</f>
        <v>-1166.9700000000003</v>
      </c>
      <c r="G7">
        <f>ABS(E7)</f>
        <v>1166.9700000000003</v>
      </c>
      <c r="H7" s="2">
        <f>(F7/G7)</f>
        <v>-1</v>
      </c>
    </row>
    <row r="8" spans="1:8" x14ac:dyDescent="0.25">
      <c r="A8">
        <v>2</v>
      </c>
      <c r="B8">
        <v>32</v>
      </c>
      <c r="C8">
        <v>13000</v>
      </c>
      <c r="D8">
        <f t="shared" ref="D8:D18" si="0">($B$4+($B$5*B8))</f>
        <v>12298.81</v>
      </c>
      <c r="E8">
        <f t="shared" ref="E8:E18" si="1">(C8-D8)</f>
        <v>701.19000000000051</v>
      </c>
      <c r="F8">
        <f>(F7+E8)</f>
        <v>-465.77999999999975</v>
      </c>
      <c r="G8">
        <f t="shared" ref="G8:G18" si="2">ABS(E8)</f>
        <v>701.19000000000051</v>
      </c>
      <c r="H8" s="3">
        <f t="shared" ref="H8:H18" si="3">(F8/G8)</f>
        <v>-0.664270739742437</v>
      </c>
    </row>
    <row r="9" spans="1:8" x14ac:dyDescent="0.25">
      <c r="A9">
        <v>3</v>
      </c>
      <c r="B9">
        <v>14</v>
      </c>
      <c r="C9">
        <v>7000</v>
      </c>
      <c r="D9">
        <f t="shared" si="0"/>
        <v>5700.7300000000005</v>
      </c>
      <c r="E9">
        <f t="shared" si="1"/>
        <v>1299.2699999999995</v>
      </c>
      <c r="F9">
        <f t="shared" ref="F9:F18" si="4">(F8+E9)</f>
        <v>833.48999999999978</v>
      </c>
      <c r="G9">
        <f t="shared" si="2"/>
        <v>1299.2699999999995</v>
      </c>
      <c r="H9" s="3">
        <f t="shared" si="3"/>
        <v>0.6415063843542913</v>
      </c>
    </row>
    <row r="10" spans="1:8" x14ac:dyDescent="0.25">
      <c r="A10">
        <v>4</v>
      </c>
      <c r="B10">
        <v>20</v>
      </c>
      <c r="C10">
        <v>8000</v>
      </c>
      <c r="D10">
        <f t="shared" si="0"/>
        <v>7900.09</v>
      </c>
      <c r="E10">
        <f t="shared" si="1"/>
        <v>99.909999999999854</v>
      </c>
      <c r="F10">
        <f t="shared" si="4"/>
        <v>933.39999999999964</v>
      </c>
      <c r="G10">
        <f t="shared" si="2"/>
        <v>99.909999999999854</v>
      </c>
      <c r="H10" s="3">
        <f t="shared" si="3"/>
        <v>9.3424081673506247</v>
      </c>
    </row>
    <row r="11" spans="1:8" x14ac:dyDescent="0.25">
      <c r="A11">
        <v>5</v>
      </c>
      <c r="B11">
        <v>12</v>
      </c>
      <c r="C11">
        <v>6000</v>
      </c>
      <c r="D11">
        <f t="shared" si="0"/>
        <v>4967.6100000000006</v>
      </c>
      <c r="E11">
        <f t="shared" si="1"/>
        <v>1032.3899999999994</v>
      </c>
      <c r="F11">
        <f t="shared" si="4"/>
        <v>1965.7899999999991</v>
      </c>
      <c r="G11">
        <f t="shared" si="2"/>
        <v>1032.3899999999994</v>
      </c>
      <c r="H11" s="3">
        <f t="shared" si="3"/>
        <v>1.9041156927130252</v>
      </c>
    </row>
    <row r="12" spans="1:8" x14ac:dyDescent="0.25">
      <c r="A12">
        <v>6</v>
      </c>
      <c r="B12">
        <v>40</v>
      </c>
      <c r="C12">
        <v>15000</v>
      </c>
      <c r="D12">
        <f t="shared" si="0"/>
        <v>15231.289999999999</v>
      </c>
      <c r="E12">
        <f t="shared" si="1"/>
        <v>-231.28999999999905</v>
      </c>
      <c r="F12">
        <f t="shared" si="4"/>
        <v>1734.5</v>
      </c>
      <c r="G12">
        <f t="shared" si="2"/>
        <v>231.28999999999905</v>
      </c>
      <c r="H12" s="3">
        <f t="shared" si="3"/>
        <v>7.4992433741191018</v>
      </c>
    </row>
    <row r="13" spans="1:8" x14ac:dyDescent="0.25">
      <c r="A13">
        <v>7</v>
      </c>
      <c r="B13">
        <v>22</v>
      </c>
      <c r="C13">
        <v>7700</v>
      </c>
      <c r="D13">
        <f t="shared" si="0"/>
        <v>8633.2099999999991</v>
      </c>
      <c r="E13">
        <f t="shared" si="1"/>
        <v>-933.20999999999913</v>
      </c>
      <c r="F13">
        <f t="shared" si="4"/>
        <v>801.29000000000087</v>
      </c>
      <c r="G13">
        <f t="shared" si="2"/>
        <v>933.20999999999913</v>
      </c>
      <c r="H13" s="3">
        <f t="shared" si="3"/>
        <v>0.85863846293974733</v>
      </c>
    </row>
    <row r="14" spans="1:8" x14ac:dyDescent="0.25">
      <c r="A14">
        <v>8</v>
      </c>
      <c r="B14">
        <v>19</v>
      </c>
      <c r="C14">
        <v>6800</v>
      </c>
      <c r="D14">
        <f t="shared" si="0"/>
        <v>7533.5300000000007</v>
      </c>
      <c r="E14">
        <f t="shared" si="1"/>
        <v>-733.53000000000065</v>
      </c>
      <c r="F14">
        <f t="shared" si="4"/>
        <v>67.760000000000218</v>
      </c>
      <c r="G14">
        <f t="shared" si="2"/>
        <v>733.53000000000065</v>
      </c>
      <c r="H14" s="3">
        <f t="shared" si="3"/>
        <v>9.2375226643763936E-2</v>
      </c>
    </row>
    <row r="15" spans="1:8" x14ac:dyDescent="0.25">
      <c r="A15">
        <v>9</v>
      </c>
      <c r="B15">
        <v>33</v>
      </c>
      <c r="C15">
        <v>14200</v>
      </c>
      <c r="D15">
        <f t="shared" si="0"/>
        <v>12665.369999999999</v>
      </c>
      <c r="E15">
        <f t="shared" si="1"/>
        <v>1534.630000000001</v>
      </c>
      <c r="F15">
        <f t="shared" si="4"/>
        <v>1602.3900000000012</v>
      </c>
      <c r="G15">
        <f t="shared" si="2"/>
        <v>1534.630000000001</v>
      </c>
      <c r="H15" s="3">
        <f t="shared" si="3"/>
        <v>1.0441539654509557</v>
      </c>
    </row>
    <row r="16" spans="1:8" x14ac:dyDescent="0.25">
      <c r="A16">
        <v>10</v>
      </c>
      <c r="B16">
        <v>25</v>
      </c>
      <c r="C16">
        <v>8000</v>
      </c>
      <c r="D16">
        <f t="shared" si="0"/>
        <v>9732.89</v>
      </c>
      <c r="E16">
        <f t="shared" si="1"/>
        <v>-1732.8899999999994</v>
      </c>
      <c r="F16">
        <f t="shared" si="4"/>
        <v>-130.49999999999818</v>
      </c>
      <c r="G16">
        <f t="shared" si="2"/>
        <v>1732.8899999999994</v>
      </c>
      <c r="H16" s="3">
        <f t="shared" si="3"/>
        <v>-7.5307722936827054E-2</v>
      </c>
    </row>
    <row r="17" spans="1:8" x14ac:dyDescent="0.25">
      <c r="A17">
        <v>11</v>
      </c>
      <c r="B17">
        <v>10</v>
      </c>
      <c r="C17">
        <v>4000</v>
      </c>
      <c r="D17">
        <f t="shared" si="0"/>
        <v>4234.49</v>
      </c>
      <c r="E17">
        <f t="shared" si="1"/>
        <v>-234.48999999999978</v>
      </c>
      <c r="F17">
        <f t="shared" si="4"/>
        <v>-364.98999999999796</v>
      </c>
      <c r="G17">
        <f t="shared" si="2"/>
        <v>234.48999999999978</v>
      </c>
      <c r="H17" s="3">
        <f t="shared" si="3"/>
        <v>-1.5565269307859537</v>
      </c>
    </row>
    <row r="18" spans="1:8" x14ac:dyDescent="0.25">
      <c r="A18">
        <v>12</v>
      </c>
      <c r="B18">
        <v>13</v>
      </c>
      <c r="C18">
        <v>5700</v>
      </c>
      <c r="D18">
        <f t="shared" si="0"/>
        <v>5334.17</v>
      </c>
      <c r="E18">
        <f t="shared" si="1"/>
        <v>365.82999999999993</v>
      </c>
      <c r="F18">
        <f t="shared" si="4"/>
        <v>0.84000000000196451</v>
      </c>
      <c r="G18">
        <f t="shared" si="2"/>
        <v>365.82999999999993</v>
      </c>
      <c r="H18" s="3">
        <f t="shared" si="3"/>
        <v>2.2961484842740198E-3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2013-06-12T11:37:25Z</dcterms:created>
  <dcterms:modified xsi:type="dcterms:W3CDTF">2017-02-24T21:59:31Z</dcterms:modified>
</cp:coreProperties>
</file>